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\MAR2030\Outros Documentos\Docs Apoio ao Beneficiário Candidatura\"/>
    </mc:Choice>
  </mc:AlternateContent>
  <xr:revisionPtr revIDLastSave="0" documentId="13_ncr:1_{AD5AFF94-033C-4F14-924C-7A24101E7223}" xr6:coauthVersionLast="47" xr6:coauthVersionMax="47" xr10:uidLastSave="{00000000-0000-0000-0000-000000000000}"/>
  <bookViews>
    <workbookView xWindow="-120" yWindow="-120" windowWidth="29040" windowHeight="15840" xr2:uid="{70487DD0-86FD-49AA-B6BA-F814F6218F67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E16" i="1"/>
  <c r="E18" i="1" s="1"/>
  <c r="E21" i="1" s="1"/>
  <c r="F16" i="1"/>
  <c r="F18" i="1" s="1"/>
  <c r="F21" i="1" s="1"/>
  <c r="G16" i="1"/>
  <c r="G18" i="1" s="1"/>
  <c r="G21" i="1" s="1"/>
  <c r="H16" i="1"/>
  <c r="H18" i="1" s="1"/>
  <c r="H21" i="1" s="1"/>
  <c r="D16" i="1"/>
  <c r="D18" i="1" s="1"/>
  <c r="D21" i="1" s="1"/>
  <c r="H28" i="1" l="1"/>
  <c r="C29" i="1"/>
  <c r="K27" i="1" s="1"/>
  <c r="L27" i="1" s="1"/>
  <c r="M27" i="1" s="1"/>
  <c r="D22" i="1" l="1"/>
  <c r="D23" i="1" l="1"/>
  <c r="D27" i="1" s="1"/>
  <c r="F22" i="1"/>
  <c r="G22" i="1"/>
  <c r="H22" i="1"/>
  <c r="E22" i="1"/>
  <c r="D29" i="1" l="1"/>
  <c r="D30" i="1" s="1"/>
  <c r="K28" i="1"/>
  <c r="L28" i="1" s="1"/>
  <c r="M28" i="1" s="1"/>
  <c r="G23" i="1"/>
  <c r="G27" i="1" s="1"/>
  <c r="H23" i="1"/>
  <c r="H27" i="1" s="1"/>
  <c r="F23" i="1"/>
  <c r="F27" i="1" s="1"/>
  <c r="E23" i="1"/>
  <c r="E27" i="1" s="1"/>
  <c r="H29" i="1" l="1"/>
  <c r="K32" i="1"/>
  <c r="G29" i="1"/>
  <c r="K31" i="1"/>
  <c r="F29" i="1"/>
  <c r="K30" i="1"/>
  <c r="E29" i="1"/>
  <c r="E30" i="1" s="1"/>
  <c r="K29" i="1"/>
  <c r="L29" i="1" s="1"/>
  <c r="F30" i="1" l="1"/>
  <c r="G30" i="1" s="1"/>
  <c r="H30" i="1" s="1"/>
  <c r="C32" i="1"/>
  <c r="C31" i="1"/>
  <c r="M29" i="1"/>
  <c r="L30" i="1"/>
  <c r="M30" i="1" l="1"/>
  <c r="L31" i="1"/>
  <c r="M31" i="1" l="1"/>
  <c r="L32" i="1"/>
  <c r="M32" i="1" s="1"/>
  <c r="C33" i="1" l="1"/>
</calcChain>
</file>

<file path=xl/sharedStrings.xml><?xml version="1.0" encoding="utf-8"?>
<sst xmlns="http://schemas.openxmlformats.org/spreadsheetml/2006/main" count="35" uniqueCount="35">
  <si>
    <t>Vendas e Serviços prestados</t>
  </si>
  <si>
    <t>Subsídios à Exploração</t>
  </si>
  <si>
    <t>CMVMC</t>
  </si>
  <si>
    <t>FSE</t>
  </si>
  <si>
    <t>Gastos com o Pessoal</t>
  </si>
  <si>
    <t>Outros Rendimentos</t>
  </si>
  <si>
    <t>Outros Gastos</t>
  </si>
  <si>
    <t>EBITDA (Resultado antes de Depreciações, Gastos de Financiamento e Impostos)</t>
  </si>
  <si>
    <t>Gastos/Reversões de Depreciação e Amortização</t>
  </si>
  <si>
    <t>EBIT (Resultado Operacional)</t>
  </si>
  <si>
    <t>Juros e Rendimentos Similares Obtidos</t>
  </si>
  <si>
    <t>Juros e Gastos Similares Suportados</t>
  </si>
  <si>
    <t>EBT (Resultado Antes de Impostos)</t>
  </si>
  <si>
    <t>Imposto</t>
  </si>
  <si>
    <t>Resultado Líquido</t>
  </si>
  <si>
    <t>Investimento</t>
  </si>
  <si>
    <t xml:space="preserve">Payback </t>
  </si>
  <si>
    <t>Taxa Interna de Retorno</t>
  </si>
  <si>
    <t>Valor Atualizado Líquido</t>
  </si>
  <si>
    <t>Cash-Flow Total</t>
  </si>
  <si>
    <t>Valor Residual</t>
  </si>
  <si>
    <t>Free Cash-Flow</t>
  </si>
  <si>
    <t>Investimento Inicial</t>
  </si>
  <si>
    <t>Taxa IRC</t>
  </si>
  <si>
    <t>Pressupostos</t>
  </si>
  <si>
    <t xml:space="preserve"> Avaliação do Investimento</t>
  </si>
  <si>
    <t>Taxa de Desconto</t>
  </si>
  <si>
    <t>CF</t>
  </si>
  <si>
    <t>CF Acum</t>
  </si>
  <si>
    <t>Ano 0</t>
  </si>
  <si>
    <t>Ano 1</t>
  </si>
  <si>
    <t>Ano 2</t>
  </si>
  <si>
    <t>Ano 3</t>
  </si>
  <si>
    <t>Ano 4</t>
  </si>
  <si>
    <t>Ano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</si>
</sst>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&quot;$&quot;;[Red]\-#,##0.00&quot;$&quot;"/>
    <numFmt numFmtId="165" formatCode="#,##0.00;\(#,##0.00\);&quot;-&quot;"/>
    <numFmt numFmtId="166" formatCode="#,##0.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Geneva"/>
    </font>
    <font>
      <sz val="10"/>
      <color theme="1"/>
      <name val="Aptos Narrow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0" fontId="5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9" fontId="2" fillId="2" borderId="1" xfId="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0" fillId="2" borderId="0" xfId="0" applyNumberFormat="1" applyFill="1"/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left" vertical="center" indent="2"/>
    </xf>
    <xf numFmtId="0" fontId="0" fillId="2" borderId="3" xfId="0" applyFill="1" applyBorder="1"/>
    <xf numFmtId="0" fontId="0" fillId="2" borderId="2" xfId="0" applyFill="1" applyBorder="1"/>
    <xf numFmtId="165" fontId="2" fillId="2" borderId="1" xfId="0" applyNumberFormat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44" fontId="6" fillId="2" borderId="1" xfId="3" applyFont="1" applyFill="1" applyBorder="1" applyAlignment="1" applyProtection="1">
      <alignment horizontal="right"/>
    </xf>
    <xf numFmtId="3" fontId="4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right"/>
    </xf>
    <xf numFmtId="10" fontId="4" fillId="2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" fontId="2" fillId="2" borderId="1" xfId="1" applyNumberFormat="1" applyFont="1" applyFill="1" applyBorder="1" applyAlignment="1" applyProtection="1">
      <alignment horizontal="right"/>
    </xf>
    <xf numFmtId="0" fontId="2" fillId="2" borderId="1" xfId="0" applyFont="1" applyFill="1" applyBorder="1"/>
    <xf numFmtId="44" fontId="2" fillId="2" borderId="1" xfId="3" applyFont="1" applyFill="1" applyBorder="1" applyAlignment="1" applyProtection="1">
      <alignment horizontal="right" vertical="center" indent="2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0">
    <cellStyle name="Comma" xfId="2" xr:uid="{31EB0266-130E-4373-AA64-8AF67459FEF8}"/>
    <cellStyle name="Moeda" xfId="3" builtinId="4"/>
    <cellStyle name="Moeda 2" xfId="8" xr:uid="{06A391C2-92E7-463E-9EAF-6FA2E5881650}"/>
    <cellStyle name="Normal" xfId="0" builtinId="0"/>
    <cellStyle name="Normal 2" xfId="6" xr:uid="{20571736-CA82-42D7-BD97-95FFFDD1243D}"/>
    <cellStyle name="Normal 2 2 2" xfId="5" xr:uid="{071B489C-78F6-4C16-863D-CF58952E7830}"/>
    <cellStyle name="Percentagem" xfId="4" builtinId="5"/>
    <cellStyle name="Percentagem 2" xfId="7" xr:uid="{F1354598-ACB6-44B6-9BE6-6FB8D126D9F8}"/>
    <cellStyle name="Vírgula" xfId="1" builtinId="3"/>
    <cellStyle name="Vírgula 2" xfId="9" xr:uid="{0C3DA960-AEEE-44A1-A1AE-CEA04E882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84B3-CAF6-40CE-9789-B6225320DDF5}">
  <dimension ref="B3:M33"/>
  <sheetViews>
    <sheetView tabSelected="1" workbookViewId="0">
      <selection activeCell="F11" sqref="F11"/>
    </sheetView>
  </sheetViews>
  <sheetFormatPr defaultRowHeight="15"/>
  <cols>
    <col min="1" max="1" width="4" style="1" customWidth="1"/>
    <col min="2" max="2" width="50.42578125" style="1" customWidth="1"/>
    <col min="3" max="3" width="12.7109375" style="1" bestFit="1" customWidth="1"/>
    <col min="4" max="4" width="13" style="1" customWidth="1"/>
    <col min="5" max="5" width="11.42578125" style="1" customWidth="1"/>
    <col min="6" max="6" width="11.85546875" style="1" customWidth="1"/>
    <col min="7" max="7" width="11.140625" style="1" customWidth="1"/>
    <col min="8" max="8" width="9.140625" style="1"/>
    <col min="9" max="9" width="12.28515625" style="1" bestFit="1" customWidth="1"/>
    <col min="10" max="10" width="22.5703125" style="1" hidden="1" customWidth="1"/>
    <col min="11" max="11" width="12.7109375" style="1" hidden="1" customWidth="1"/>
    <col min="12" max="13" width="0" style="1" hidden="1" customWidth="1"/>
    <col min="14" max="16384" width="9.140625" style="1"/>
  </cols>
  <sheetData>
    <row r="3" spans="2:8">
      <c r="B3" s="28" t="s">
        <v>24</v>
      </c>
      <c r="C3" s="29"/>
    </row>
    <row r="4" spans="2:8">
      <c r="B4" s="10" t="s">
        <v>15</v>
      </c>
      <c r="C4" s="27"/>
    </row>
    <row r="5" spans="2:8">
      <c r="B5" s="10" t="s">
        <v>23</v>
      </c>
      <c r="C5" s="2">
        <v>0.21</v>
      </c>
    </row>
    <row r="6" spans="2:8">
      <c r="B6" s="10" t="s">
        <v>26</v>
      </c>
      <c r="C6" s="2">
        <v>0.05</v>
      </c>
    </row>
    <row r="8" spans="2:8">
      <c r="B8" s="11"/>
      <c r="C8" s="12"/>
      <c r="D8" s="3">
        <v>1</v>
      </c>
      <c r="E8" s="3">
        <v>2</v>
      </c>
      <c r="F8" s="3">
        <v>3</v>
      </c>
      <c r="G8" s="3">
        <v>4</v>
      </c>
      <c r="H8" s="3">
        <v>5</v>
      </c>
    </row>
    <row r="9" spans="2:8">
      <c r="B9" s="30" t="s">
        <v>0</v>
      </c>
      <c r="C9" s="31"/>
      <c r="D9" s="9"/>
      <c r="E9" s="9"/>
      <c r="F9" s="9"/>
      <c r="G9" s="9"/>
      <c r="H9" s="9"/>
    </row>
    <row r="10" spans="2:8">
      <c r="B10" s="30" t="s">
        <v>1</v>
      </c>
      <c r="C10" s="31"/>
      <c r="D10" s="9"/>
      <c r="E10" s="9"/>
      <c r="F10" s="9"/>
      <c r="G10" s="9"/>
      <c r="H10" s="9"/>
    </row>
    <row r="11" spans="2:8">
      <c r="B11" s="30" t="s">
        <v>2</v>
      </c>
      <c r="C11" s="31"/>
      <c r="D11" s="9"/>
      <c r="E11" s="9"/>
      <c r="F11" s="9"/>
      <c r="G11" s="9"/>
      <c r="H11" s="9"/>
    </row>
    <row r="12" spans="2:8">
      <c r="B12" s="30" t="s">
        <v>3</v>
      </c>
      <c r="C12" s="31"/>
      <c r="D12" s="9"/>
      <c r="E12" s="9"/>
      <c r="F12" s="9"/>
      <c r="G12" s="9"/>
      <c r="H12" s="9"/>
    </row>
    <row r="13" spans="2:8">
      <c r="B13" s="30" t="s">
        <v>4</v>
      </c>
      <c r="C13" s="31"/>
      <c r="D13" s="9"/>
      <c r="E13" s="9"/>
      <c r="F13" s="9"/>
      <c r="G13" s="9"/>
      <c r="H13" s="9"/>
    </row>
    <row r="14" spans="2:8">
      <c r="B14" s="30" t="s">
        <v>5</v>
      </c>
      <c r="C14" s="31"/>
      <c r="D14" s="9"/>
      <c r="E14" s="9"/>
      <c r="F14" s="9"/>
      <c r="G14" s="9"/>
      <c r="H14" s="9"/>
    </row>
    <row r="15" spans="2:8">
      <c r="B15" s="30" t="s">
        <v>6</v>
      </c>
      <c r="C15" s="31"/>
      <c r="D15" s="9"/>
      <c r="E15" s="9"/>
      <c r="F15" s="9"/>
      <c r="G15" s="9"/>
      <c r="H15" s="9"/>
    </row>
    <row r="16" spans="2:8">
      <c r="B16" s="32" t="s">
        <v>7</v>
      </c>
      <c r="C16" s="33"/>
      <c r="D16" s="13">
        <f>+D9+D10-D11-D12-D13+D14-D15</f>
        <v>0</v>
      </c>
      <c r="E16" s="13">
        <f t="shared" ref="E16:H16" si="0">+E9+E10-E11-E12-E13+E14-E15</f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</row>
    <row r="17" spans="2:13">
      <c r="B17" s="34" t="s">
        <v>8</v>
      </c>
      <c r="C17" s="35"/>
      <c r="D17" s="9"/>
      <c r="E17" s="9"/>
      <c r="F17" s="9"/>
      <c r="G17" s="9"/>
      <c r="H17" s="9"/>
    </row>
    <row r="18" spans="2:13">
      <c r="B18" s="32" t="s">
        <v>9</v>
      </c>
      <c r="C18" s="33"/>
      <c r="D18" s="13">
        <f>+D16-D17</f>
        <v>0</v>
      </c>
      <c r="E18" s="13">
        <f t="shared" ref="E18:H18" si="1">+E16-E17</f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</row>
    <row r="19" spans="2:13">
      <c r="B19" s="30" t="s">
        <v>10</v>
      </c>
      <c r="C19" s="31"/>
      <c r="D19" s="9"/>
      <c r="E19" s="9"/>
      <c r="F19" s="9"/>
      <c r="G19" s="9"/>
      <c r="H19" s="9"/>
    </row>
    <row r="20" spans="2:13">
      <c r="B20" s="30" t="s">
        <v>11</v>
      </c>
      <c r="C20" s="31"/>
      <c r="D20" s="9"/>
      <c r="E20" s="9"/>
      <c r="F20" s="9"/>
      <c r="G20" s="9"/>
      <c r="H20" s="9"/>
    </row>
    <row r="21" spans="2:13">
      <c r="B21" s="32" t="s">
        <v>12</v>
      </c>
      <c r="C21" s="33"/>
      <c r="D21" s="13">
        <f>+D18+D19-D20</f>
        <v>0</v>
      </c>
      <c r="E21" s="13">
        <f t="shared" ref="E21:H21" si="2">+E18+E19-E20</f>
        <v>0</v>
      </c>
      <c r="F21" s="13">
        <f t="shared" si="2"/>
        <v>0</v>
      </c>
      <c r="G21" s="13">
        <f t="shared" si="2"/>
        <v>0</v>
      </c>
      <c r="H21" s="13">
        <f t="shared" si="2"/>
        <v>0</v>
      </c>
    </row>
    <row r="22" spans="2:13">
      <c r="B22" s="30" t="s">
        <v>13</v>
      </c>
      <c r="C22" s="31"/>
      <c r="D22" s="14">
        <f>+D21*$C$5</f>
        <v>0</v>
      </c>
      <c r="E22" s="14">
        <f>+E21*$C$5</f>
        <v>0</v>
      </c>
      <c r="F22" s="14">
        <f>+F21*$C$5</f>
        <v>0</v>
      </c>
      <c r="G22" s="14">
        <f>+G21*$C$5</f>
        <v>0</v>
      </c>
      <c r="H22" s="14">
        <f>+H21*$C$5</f>
        <v>0</v>
      </c>
      <c r="I22" s="4"/>
    </row>
    <row r="23" spans="2:13">
      <c r="B23" s="32" t="s">
        <v>14</v>
      </c>
      <c r="C23" s="33"/>
      <c r="D23" s="13">
        <f>+D21-D22</f>
        <v>0</v>
      </c>
      <c r="E23" s="13">
        <f t="shared" ref="E23:H23" si="3">+E21-E22</f>
        <v>0</v>
      </c>
      <c r="F23" s="13">
        <f t="shared" si="3"/>
        <v>0</v>
      </c>
      <c r="G23" s="13">
        <f t="shared" si="3"/>
        <v>0</v>
      </c>
      <c r="H23" s="13">
        <f t="shared" si="3"/>
        <v>0</v>
      </c>
    </row>
    <row r="25" spans="2:13">
      <c r="B25" s="15" t="s">
        <v>25</v>
      </c>
      <c r="C25" s="16">
        <v>0</v>
      </c>
      <c r="D25" s="16">
        <v>1</v>
      </c>
      <c r="E25" s="16">
        <v>2</v>
      </c>
      <c r="F25" s="16">
        <v>3</v>
      </c>
      <c r="G25" s="16">
        <v>4</v>
      </c>
      <c r="H25" s="16">
        <v>5</v>
      </c>
    </row>
    <row r="26" spans="2:13">
      <c r="B26" s="17" t="s">
        <v>22</v>
      </c>
      <c r="C26" s="16">
        <f>C4</f>
        <v>0</v>
      </c>
      <c r="D26" s="16"/>
      <c r="E26" s="16"/>
      <c r="F26" s="16"/>
      <c r="G26" s="16"/>
      <c r="H26" s="16"/>
      <c r="J26" s="5"/>
      <c r="K26" s="5" t="s">
        <v>27</v>
      </c>
      <c r="L26" s="5" t="s">
        <v>28</v>
      </c>
      <c r="M26" s="5"/>
    </row>
    <row r="27" spans="2:13">
      <c r="B27" s="17" t="s">
        <v>21</v>
      </c>
      <c r="C27" s="16"/>
      <c r="D27" s="16">
        <f>+D23+D17</f>
        <v>0</v>
      </c>
      <c r="E27" s="16">
        <f>+E23+E17</f>
        <v>0</v>
      </c>
      <c r="F27" s="16">
        <f>+F23+F17</f>
        <v>0</v>
      </c>
      <c r="G27" s="16">
        <f>+G23+G17</f>
        <v>0</v>
      </c>
      <c r="H27" s="16">
        <f>+H23+H17</f>
        <v>0</v>
      </c>
      <c r="J27" s="5" t="s">
        <v>29</v>
      </c>
      <c r="K27" s="6">
        <f>C29</f>
        <v>0</v>
      </c>
      <c r="L27" s="6">
        <f>+K27</f>
        <v>0</v>
      </c>
      <c r="M27" s="7" t="b">
        <f>IF(L27&gt;0,L27/K27*12)</f>
        <v>0</v>
      </c>
    </row>
    <row r="28" spans="2:13">
      <c r="B28" s="17" t="s">
        <v>20</v>
      </c>
      <c r="C28" s="16"/>
      <c r="D28" s="16"/>
      <c r="E28" s="16"/>
      <c r="F28" s="16"/>
      <c r="G28" s="16"/>
      <c r="H28" s="16">
        <f>C26-(SUM(D17:H17))</f>
        <v>0</v>
      </c>
      <c r="J28" s="5" t="s">
        <v>30</v>
      </c>
      <c r="K28" s="6">
        <f>+D27</f>
        <v>0</v>
      </c>
      <c r="L28" s="6">
        <f>+L27+K28</f>
        <v>0</v>
      </c>
      <c r="M28" s="7" t="b">
        <f>IF(L28&gt;0,L28/K28*12)</f>
        <v>0</v>
      </c>
    </row>
    <row r="29" spans="2:13">
      <c r="B29" s="17" t="s">
        <v>19</v>
      </c>
      <c r="C29" s="16">
        <f>-C26+C27+C28</f>
        <v>0</v>
      </c>
      <c r="D29" s="16">
        <f>-D26+D27+D28</f>
        <v>0</v>
      </c>
      <c r="E29" s="16">
        <f>-E26+E27+E28</f>
        <v>0</v>
      </c>
      <c r="F29" s="16">
        <f>-F26+F27+F28</f>
        <v>0</v>
      </c>
      <c r="G29" s="16">
        <f>-G26+G27+G28</f>
        <v>0</v>
      </c>
      <c r="H29" s="16">
        <f>H26+H27+H28</f>
        <v>0</v>
      </c>
      <c r="J29" s="5" t="s">
        <v>31</v>
      </c>
      <c r="K29" s="6">
        <f>+E27</f>
        <v>0</v>
      </c>
      <c r="L29" s="6">
        <f>+L28+K29</f>
        <v>0</v>
      </c>
      <c r="M29" s="7" t="b">
        <f t="shared" ref="M29:M31" si="4">IF(L29&gt;0,L29/K29*12)</f>
        <v>0</v>
      </c>
    </row>
    <row r="30" spans="2:13">
      <c r="B30" s="18"/>
      <c r="C30" s="16"/>
      <c r="D30" s="16">
        <f>C29+D29</f>
        <v>0</v>
      </c>
      <c r="E30" s="16">
        <f>D30+E29</f>
        <v>0</v>
      </c>
      <c r="F30" s="16">
        <f>E30+F29</f>
        <v>0</v>
      </c>
      <c r="G30" s="16">
        <f>F30+G29</f>
        <v>0</v>
      </c>
      <c r="H30" s="16">
        <f>G30+H29</f>
        <v>0</v>
      </c>
      <c r="J30" s="5" t="s">
        <v>32</v>
      </c>
      <c r="K30" s="6">
        <f>+F27</f>
        <v>0</v>
      </c>
      <c r="L30" s="6">
        <f>+L29+K30</f>
        <v>0</v>
      </c>
      <c r="M30" s="7" t="b">
        <f t="shared" si="4"/>
        <v>0</v>
      </c>
    </row>
    <row r="31" spans="2:13">
      <c r="B31" s="19" t="s">
        <v>18</v>
      </c>
      <c r="C31" s="20">
        <f>NPV(C6,D29:H29)+C29</f>
        <v>0</v>
      </c>
      <c r="D31" s="21"/>
      <c r="E31" s="21"/>
      <c r="F31" s="21"/>
      <c r="G31" s="21"/>
      <c r="H31" s="21"/>
      <c r="J31" s="5" t="s">
        <v>33</v>
      </c>
      <c r="K31" s="6">
        <f>+G27</f>
        <v>0</v>
      </c>
      <c r="L31" s="6">
        <f>+L30+K31</f>
        <v>0</v>
      </c>
      <c r="M31" s="7" t="b">
        <f t="shared" si="4"/>
        <v>0</v>
      </c>
    </row>
    <row r="32" spans="2:13">
      <c r="B32" s="19" t="s">
        <v>17</v>
      </c>
      <c r="C32" s="22" t="e">
        <f>IRR(C29:H29)</f>
        <v>#NUM!</v>
      </c>
      <c r="D32" s="23"/>
      <c r="E32" s="23"/>
      <c r="F32" s="23"/>
      <c r="G32" s="23"/>
      <c r="H32" s="23"/>
      <c r="J32" s="5" t="s">
        <v>34</v>
      </c>
      <c r="K32" s="6">
        <f>+H27</f>
        <v>0</v>
      </c>
      <c r="L32" s="6">
        <f>+L31+K32</f>
        <v>0</v>
      </c>
      <c r="M32" s="8" t="b">
        <f t="shared" ref="M32" si="5">IF(L32&gt;0,L32/K32*12)</f>
        <v>0</v>
      </c>
    </row>
    <row r="33" spans="2:8">
      <c r="B33" s="24" t="s">
        <v>16</v>
      </c>
      <c r="C33" s="25">
        <f>COUNTIF(M27:M32,FALSE)</f>
        <v>6</v>
      </c>
      <c r="D33" s="26"/>
      <c r="E33" s="26"/>
      <c r="F33" s="26"/>
      <c r="G33" s="26"/>
      <c r="H33" s="26"/>
    </row>
  </sheetData>
  <sheetProtection sheet="1" selectLockedCells="1"/>
  <mergeCells count="16">
    <mergeCell ref="B13:C13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9:C19"/>
    <mergeCell ref="B3:C3"/>
    <mergeCell ref="B9:C9"/>
    <mergeCell ref="B10:C10"/>
    <mergeCell ref="B11:C11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mic707015</dc:creator>
  <cp:lastModifiedBy>mic707015</cp:lastModifiedBy>
  <dcterms:created xsi:type="dcterms:W3CDTF">2025-11-11T17:28:47Z</dcterms:created>
  <dcterms:modified xsi:type="dcterms:W3CDTF">2025-11-20T17:05:12Z</dcterms:modified>
</cp:coreProperties>
</file>